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filterPrivacy="1"/>
  <xr:revisionPtr revIDLastSave="0" documentId="13_ncr:1_{57801FDD-40DA-4FDF-BC0B-4E2919A2330E}" xr6:coauthVersionLast="47" xr6:coauthVersionMax="47" xr10:uidLastSave="{00000000-0000-0000-0000-000000000000}"/>
  <bookViews>
    <workbookView xWindow="-120" yWindow="285" windowWidth="29040" windowHeight="15315" xr2:uid="{00000000-000D-0000-FFFF-FFFF00000000}"/>
  </bookViews>
  <sheets>
    <sheet name="YATIRIMLAR" sheetId="1" r:id="rId1"/>
    <sheet name="SEKTÖRLERE GÖRE" sheetId="2" r:id="rId2"/>
  </sheets>
  <definedNames>
    <definedName name="_xlnm.Print_Titles" localSheetId="0">YATIRIMLAR!$5:$5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2" l="1"/>
  <c r="D12" i="2"/>
  <c r="C12" i="2"/>
  <c r="B12" i="2"/>
  <c r="K19" i="1" l="1"/>
  <c r="J19" i="1"/>
  <c r="I19" i="1"/>
  <c r="I37" i="1" l="1"/>
  <c r="K34" i="1"/>
  <c r="I34" i="1"/>
  <c r="K32" i="1"/>
  <c r="J32" i="1"/>
  <c r="I32" i="1"/>
  <c r="K28" i="1" l="1"/>
  <c r="J28" i="1"/>
  <c r="I28" i="1"/>
  <c r="K12" i="1"/>
  <c r="J12" i="1"/>
  <c r="I12" i="1"/>
  <c r="I38" i="1" l="1"/>
  <c r="J38" i="1"/>
  <c r="K38" i="1"/>
</calcChain>
</file>

<file path=xl/sharedStrings.xml><?xml version="1.0" encoding="utf-8"?>
<sst xmlns="http://schemas.openxmlformats.org/spreadsheetml/2006/main" count="220" uniqueCount="147">
  <si>
    <t>PROJE NO</t>
  </si>
  <si>
    <t>SEKTÖRÜ</t>
  </si>
  <si>
    <t>PROJE ADI</t>
  </si>
  <si>
    <t>YERİ</t>
  </si>
  <si>
    <t>KARAKTERİSTİĞİ</t>
  </si>
  <si>
    <t>BAŞLAMA BİTİŞ YILI</t>
  </si>
  <si>
    <t>DSİ GN.MD.</t>
  </si>
  <si>
    <t>TARIM-SULAMA</t>
  </si>
  <si>
    <t>Gümüşhane</t>
  </si>
  <si>
    <t>Bayburt, Gümüşhane</t>
  </si>
  <si>
    <t>HAVAYOLU ULAŞTIRMASI</t>
  </si>
  <si>
    <t>KGM</t>
  </si>
  <si>
    <t>KARAYOLU ULAŞTIRMASI</t>
  </si>
  <si>
    <t xml:space="preserve">Çeşitli Ünitelerin Etüt Projesi </t>
  </si>
  <si>
    <t>Etüt-Proje</t>
  </si>
  <si>
    <t>- </t>
  </si>
  <si>
    <t>Yayın Alımı</t>
  </si>
  <si>
    <t>2020H03-151166</t>
  </si>
  <si>
    <t>Doğalgaz Dönüşümü, Elektrik hattı, Kampüs İçi Yol, Kanalizasyon hattı, Peyzaj, Su isale hattı, Telefon hattı</t>
  </si>
  <si>
    <t>2021H05-168466</t>
  </si>
  <si>
    <t>KÜLTÜR VE TURİZM BAKANLIĞI</t>
  </si>
  <si>
    <t>KÜLTÜR</t>
  </si>
  <si>
    <t>Gümüşhane İl Halk Kütüphanesi Yapımı</t>
  </si>
  <si>
    <t>Kütüphane (5.600 m2)</t>
  </si>
  <si>
    <t>TARIM</t>
  </si>
  <si>
    <t>EĞİTİM -  YÜKSEK ÖĞRETİM</t>
  </si>
  <si>
    <t>PROJE SAHİBİ KURUM/KURULUŞ</t>
  </si>
  <si>
    <t>SIRA NO</t>
  </si>
  <si>
    <t xml:space="preserve">PROJE TUTARI </t>
  </si>
  <si>
    <t>GÜMÜŞHANE İLİ</t>
  </si>
  <si>
    <t>İL YATIRIMI GENEL TOPLAMI</t>
  </si>
  <si>
    <t>GÜMÜŞHANE ÜNİVERSİTESİ</t>
  </si>
  <si>
    <t>SEKTÖR</t>
  </si>
  <si>
    <t>PROJE TUTARI</t>
  </si>
  <si>
    <t>ULAŞTIMA</t>
  </si>
  <si>
    <t>EĞİTİM</t>
  </si>
  <si>
    <t>TOPLAM</t>
  </si>
  <si>
    <t>PROJE SAYISI</t>
  </si>
  <si>
    <t>TARIM SEKTÖRÜ TOPLAMI</t>
  </si>
  <si>
    <t>ULAŞTIRMA SEKTÖRÜ TOPLAMI</t>
  </si>
  <si>
    <t>EĞİTİM SEKTÖRÜ TOPLAMI</t>
  </si>
  <si>
    <t>KÜLTÜR VE TURİZM SEKTÖRÜ TOPLAMI</t>
  </si>
  <si>
    <t>SEKTÖREL DAĞILIMI</t>
  </si>
  <si>
    <t>2013A01-149850</t>
  </si>
  <si>
    <t>Kelkit Sütveren Barajı ve Sulaması</t>
  </si>
  <si>
    <t>Depolama (4,93 hmᶾ), Sulama (1.280 ha)</t>
  </si>
  <si>
    <t>2013A01-187654</t>
  </si>
  <si>
    <t>Depolama (4,13 hmᶾ), Sulama (1.586 ha)</t>
  </si>
  <si>
    <t>2015A01-182357</t>
  </si>
  <si>
    <t>Depolama (8,53 hmᶾ), Sulama (2.356 ha)</t>
  </si>
  <si>
    <t>2015A01-182362</t>
  </si>
  <si>
    <t>Depolama (14,35 hmᶾ), Sulama (5.142 ha)</t>
  </si>
  <si>
    <t>2017A01-187655</t>
  </si>
  <si>
    <t>Depolama (3,38 hmᶾ), Sulama (1.093 ha)</t>
  </si>
  <si>
    <t>Bayburt-Gümüşhane Havalimanı Üstyapı İşleri</t>
  </si>
  <si>
    <t>Kampüs Altyapısı</t>
  </si>
  <si>
    <t>Muhtelif İşler</t>
  </si>
  <si>
    <t>Bakım Onarım, BİT, Kesin Hesap, Makine-Teçhizat</t>
  </si>
  <si>
    <t>Basketbol Sahası (1 adet), Voleybol Sahası (1 adet)</t>
  </si>
  <si>
    <t>ALTYAPI YATIRIMLARI GENEL MÜD.</t>
  </si>
  <si>
    <t>2017E03-23399</t>
  </si>
  <si>
    <t>Müşavirlik/Kontrollük, Terminal Binası (20.000 m2</t>
  </si>
  <si>
    <t>2016E04-207995</t>
  </si>
  <si>
    <t>Bayburt, Giresun, Gümüşhane</t>
  </si>
  <si>
    <t>BY BSK (11 km). Çift Tüp Karayolu Tüneli (4.100 m), Köprü (586 m), Sathi Kaplamalı Tek Yol (61 km), Tek
Tüp Karayolu Tüneli (2.920 m), TY BSK (18 km)</t>
  </si>
  <si>
    <t>BY BSK (42 km), Çift Tüp Karayolu Tüneli (7.380 m), Köprü (267 m)</t>
  </si>
  <si>
    <t>2019E04-208198</t>
  </si>
  <si>
    <t xml:space="preserve"> Sathi Kaplamalı Tek Yol (70 km)</t>
  </si>
  <si>
    <t>Gümüşhane, Trabzon</t>
  </si>
  <si>
    <t>2017-2027</t>
  </si>
  <si>
    <t>Gümüşhane-Kelkit Aşut Göleti ve Sulaması</t>
  </si>
  <si>
    <t>Depolama (0,44 hm3), Sulama (180 ha)</t>
  </si>
  <si>
    <t>2023K12-209436</t>
  </si>
  <si>
    <t>Etüt-Proje, Laboratuvar Cihazları, Teknolojik Araştırma</t>
  </si>
  <si>
    <t>Basılı Yayın Alımı, Elektronik Yayın
Alımı</t>
  </si>
  <si>
    <t>Spor Tesislerinin Bakım Onarımı</t>
  </si>
  <si>
    <t>Bakım Onarım</t>
  </si>
  <si>
    <t>2023A01-214326</t>
  </si>
  <si>
    <t>2017E04-208120</t>
  </si>
  <si>
    <t>2023-2027</t>
  </si>
  <si>
    <t>2013-2028</t>
  </si>
  <si>
    <t>2013-2026</t>
  </si>
  <si>
    <t>2015-2028</t>
  </si>
  <si>
    <t>2017-2028</t>
  </si>
  <si>
    <t>2016-2028</t>
  </si>
  <si>
    <t>2019-2028</t>
  </si>
  <si>
    <t>TCDD GENEL MÜDÜRLÜĞÜ</t>
  </si>
  <si>
    <t>Erzincan-Trabzon Demiryolu Müh. Hiz.</t>
  </si>
  <si>
    <t>ULAŞTIRMA-HABERLEŞME - DEMİRYOLU ULAŞTIRMASI</t>
  </si>
  <si>
    <t>Erzincan,
Gümüşhane, Trabzon</t>
  </si>
  <si>
    <t>ÇED, Etüt-Proje, Fizibilite Etüdü</t>
  </si>
  <si>
    <t>2018-2025</t>
  </si>
  <si>
    <t>2025-2025</t>
  </si>
  <si>
    <t>2020-2026</t>
  </si>
  <si>
    <t xml:space="preserve">2023-2025 </t>
  </si>
  <si>
    <t>İhtisaslaşma Projesi</t>
  </si>
  <si>
    <t>2023-2026</t>
  </si>
  <si>
    <t>Madencilik İhtisaslaşma Projesi</t>
  </si>
  <si>
    <t>Açık ve Kapalı Spor Tesisleri</t>
  </si>
  <si>
    <t>2021-2025</t>
  </si>
  <si>
    <t>2020-2027</t>
  </si>
  <si>
    <t>ÇEVRE, ŞEHİRCİLİK VE İKLİM DEĞ. BAK. - DOKAP BKİ.BŞK</t>
  </si>
  <si>
    <t>2022F00-188385</t>
  </si>
  <si>
    <t>Gümüşhane Merkez 05 KKN Camiboğazı Yaylası 08 KKN Dilaver Sapağı Sümela Manastırı BağlantısI</t>
  </si>
  <si>
    <t>TURİZM</t>
  </si>
  <si>
    <t>Beton Yol (3,35 km), Karayolu Altyapısı, Karayolu İyileştirme (3,35 km), Proje Desteği</t>
  </si>
  <si>
    <t>-</t>
  </si>
  <si>
    <t>2025F00-249432</t>
  </si>
  <si>
    <t>Artabel Gölleri Çevre Düzenlemesi</t>
  </si>
  <si>
    <t>Çevre Düzenlemesi (1 adet), Proje Desteği</t>
  </si>
  <si>
    <t>DİĞER KAMU HİZMETLERİ İKTİSADİ</t>
  </si>
  <si>
    <t>İMALAT</t>
  </si>
  <si>
    <t>İÇİŞLERİ BAKANLIĞI</t>
  </si>
  <si>
    <t>2016K01-68102</t>
  </si>
  <si>
    <t>Kürtün Hükümet Konağı</t>
  </si>
  <si>
    <t>DKH-İKTİSADİ - GENEL İDARE</t>
  </si>
  <si>
    <t>Hükümet Konağı (1 adet, 3.195 m²)</t>
  </si>
  <si>
    <t>2018-2027</t>
  </si>
  <si>
    <t>SANAYİ VE TEKNOLOJİ BAKANLIĞI</t>
  </si>
  <si>
    <t xml:space="preserve">1987C33-140 </t>
  </si>
  <si>
    <t>Gümüşhane OSB</t>
  </si>
  <si>
    <t>İMALAT - KOBİ VE GİRİŞİMCİLİK</t>
  </si>
  <si>
    <t>İnşaat (1 adet)</t>
  </si>
  <si>
    <t>2023-2028</t>
  </si>
  <si>
    <t>2021C33-207259</t>
  </si>
  <si>
    <t>2024 YILI SONU KÜMÜLATİF HARCAMA</t>
  </si>
  <si>
    <t>2025 YILI YATIRIMI</t>
  </si>
  <si>
    <t>2025 YILI YATIRIM PROGRAMI</t>
  </si>
  <si>
    <t>( 15 OCAK 2025 TARİH VE (32783) MÜKERRER SAYILI RESMİ GAZETE)</t>
  </si>
  <si>
    <t>2015E01-2274</t>
  </si>
  <si>
    <t>Bayburt-Gümüşhane Havalimanı Altyapı İşleri</t>
  </si>
  <si>
    <t>Apron (36.000 m²), Pist Yapım (3.000
m), Taksi Yolu (7.950 m²)</t>
  </si>
  <si>
    <t>2017-2022</t>
  </si>
  <si>
    <t>2025H03-258733</t>
  </si>
  <si>
    <t>2025H03-258725</t>
  </si>
  <si>
    <t>2025H03-258763</t>
  </si>
  <si>
    <t>1995H04-229852</t>
  </si>
  <si>
    <t>2025 YILI YATIRIMLARININ</t>
  </si>
  <si>
    <t>2024 YILI SONUNA KADAR YAPILAN HARCAMA</t>
  </si>
  <si>
    <t>DKH-İKTİSADİ</t>
  </si>
  <si>
    <t xml:space="preserve">Kelkit Söğütlü Barajı ve Sulaması </t>
  </si>
  <si>
    <t xml:space="preserve">Tersun Barajı ve Sulaması </t>
  </si>
  <si>
    <t xml:space="preserve">Çamur Barajı ve Sulaması </t>
  </si>
  <si>
    <t xml:space="preserve">Kelkit Ünlüpınar Barajı ve Sulaması </t>
  </si>
  <si>
    <t xml:space="preserve">Araklı-Dağbaşı-Uğrak </t>
  </si>
  <si>
    <t xml:space="preserve">(Gümüşhane-Bayburt)Ayr-Kelkit-Şiran (Kelkit Geçişi) </t>
  </si>
  <si>
    <t xml:space="preserve">Yomra-Özdil-Yağmurdere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</si>
</sst>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7"/>
      <color rgb="FF000000"/>
      <name val="Times New Roman"/>
      <family val="1"/>
      <charset val="162"/>
    </font>
    <font>
      <b/>
      <sz val="14"/>
      <color rgb="FF000000"/>
      <name val="Times New Roman"/>
      <family val="1"/>
      <charset val="162"/>
    </font>
    <font>
      <sz val="14"/>
      <color rgb="FF000000"/>
      <name val="Times New Roman"/>
      <family val="1"/>
      <charset val="162"/>
    </font>
    <font>
      <b/>
      <sz val="14"/>
      <color rgb="FFFF0000"/>
      <name val="Times New Roman"/>
      <family val="1"/>
      <charset val="162"/>
    </font>
    <font>
      <b/>
      <sz val="11"/>
      <color rgb="FFFF0000"/>
      <name val="Calibri"/>
      <family val="2"/>
      <charset val="162"/>
      <scheme val="minor"/>
    </font>
    <font>
      <b/>
      <sz val="18"/>
      <color rgb="FF002060"/>
      <name val="Times New Roman"/>
      <family val="1"/>
      <charset val="162"/>
    </font>
    <font>
      <sz val="8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2"/>
      <color rgb="FF000000"/>
      <name val="Calibri"/>
      <family val="2"/>
      <charset val="162"/>
      <scheme val="minor"/>
    </font>
    <font>
      <sz val="14"/>
      <name val="Calibri"/>
      <family val="2"/>
      <scheme val="minor"/>
    </font>
    <font>
      <b/>
      <sz val="16"/>
      <color rgb="FF000000"/>
      <name val="Calibri"/>
      <family val="2"/>
      <charset val="162"/>
      <scheme val="minor"/>
    </font>
    <font>
      <b/>
      <sz val="18"/>
      <color rgb="FFFF0000"/>
      <name val="Calibri"/>
      <family val="2"/>
      <charset val="162"/>
      <scheme val="minor"/>
    </font>
    <font>
      <b/>
      <sz val="20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0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/>
      <name val="Calibri"/>
      <family val="2"/>
      <charset val="162"/>
      <scheme val="minor"/>
    </font>
    <font>
      <sz val="16"/>
      <color rgb="FF000000"/>
      <name val="Calibri"/>
      <family val="2"/>
      <charset val="162"/>
      <scheme val="minor"/>
    </font>
    <font>
      <sz val="14"/>
      <color rgb="FF000000"/>
      <name val="Calibri"/>
      <family val="2"/>
      <charset val="162"/>
      <scheme val="minor"/>
    </font>
    <font>
      <sz val="14"/>
      <color rgb="FF000000"/>
      <name val="Calibri"/>
      <family val="2"/>
      <scheme val="minor"/>
    </font>
    <font>
      <b/>
      <sz val="12"/>
      <name val="Calibri"/>
      <family val="2"/>
      <charset val="162"/>
      <scheme val="minor"/>
    </font>
    <font>
      <b/>
      <sz val="16"/>
      <name val="Calibri"/>
      <family val="2"/>
      <charset val="162"/>
      <scheme val="minor"/>
    </font>
    <font>
      <b/>
      <sz val="18"/>
      <color theme="1"/>
      <name val="Calibri"/>
      <family val="2"/>
      <charset val="16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EEAF6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6" borderId="0" applyNumberFormat="0" applyBorder="0" applyAlignment="0" applyProtection="0"/>
  </cellStyleXfs>
  <cellXfs count="70">
    <xf numFmtId="0" fontId="0" fillId="0" borderId="0" xfId="0"/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8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3" fontId="5" fillId="0" borderId="16" xfId="0" applyNumberFormat="1" applyFont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 wrapText="1"/>
    </xf>
    <xf numFmtId="0" fontId="11" fillId="4" borderId="3" xfId="0" applyFont="1" applyFill="1" applyBorder="1" applyAlignment="1">
      <alignment horizontal="center" vertical="center" wrapText="1"/>
    </xf>
    <xf numFmtId="3" fontId="13" fillId="3" borderId="1" xfId="0" applyNumberFormat="1" applyFont="1" applyFill="1" applyBorder="1" applyAlignment="1">
      <alignment horizontal="center" vertical="center"/>
    </xf>
    <xf numFmtId="3" fontId="13" fillId="3" borderId="5" xfId="0" applyNumberFormat="1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2" fillId="5" borderId="4" xfId="0" applyFont="1" applyFill="1" applyBorder="1" applyAlignment="1">
      <alignment horizontal="center" vertical="center"/>
    </xf>
    <xf numFmtId="3" fontId="12" fillId="5" borderId="5" xfId="0" applyNumberFormat="1" applyFont="1" applyFill="1" applyBorder="1" applyAlignment="1">
      <alignment horizontal="center" vertical="center"/>
    </xf>
    <xf numFmtId="3" fontId="12" fillId="5" borderId="1" xfId="0" applyNumberFormat="1" applyFont="1" applyFill="1" applyBorder="1" applyAlignment="1">
      <alignment horizontal="center" vertical="center" wrapText="1"/>
    </xf>
    <xf numFmtId="3" fontId="12" fillId="5" borderId="5" xfId="0" applyNumberFormat="1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 wrapText="1"/>
    </xf>
    <xf numFmtId="3" fontId="12" fillId="5" borderId="1" xfId="0" applyNumberFormat="1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justify" vertical="center"/>
    </xf>
    <xf numFmtId="3" fontId="18" fillId="0" borderId="1" xfId="0" applyNumberFormat="1" applyFont="1" applyBorder="1" applyAlignment="1">
      <alignment horizontal="center" vertical="center"/>
    </xf>
    <xf numFmtId="0" fontId="20" fillId="5" borderId="1" xfId="0" applyFont="1" applyFill="1" applyBorder="1" applyAlignment="1">
      <alignment horizontal="center" vertical="center" wrapText="1"/>
    </xf>
    <xf numFmtId="3" fontId="13" fillId="5" borderId="5" xfId="0" applyNumberFormat="1" applyFont="1" applyFill="1" applyBorder="1" applyAlignment="1">
      <alignment horizontal="center" vertical="center"/>
    </xf>
    <xf numFmtId="0" fontId="21" fillId="5" borderId="9" xfId="0" applyFont="1" applyFill="1" applyBorder="1" applyAlignment="1">
      <alignment horizontal="center" vertical="center" wrapText="1"/>
    </xf>
    <xf numFmtId="3" fontId="20" fillId="5" borderId="1" xfId="0" applyNumberFormat="1" applyFont="1" applyFill="1" applyBorder="1" applyAlignment="1">
      <alignment horizontal="center" vertical="center"/>
    </xf>
    <xf numFmtId="0" fontId="21" fillId="5" borderId="8" xfId="0" applyFont="1" applyFill="1" applyBorder="1" applyAlignment="1">
      <alignment horizontal="center" vertical="center" wrapText="1"/>
    </xf>
    <xf numFmtId="0" fontId="22" fillId="5" borderId="8" xfId="0" applyFont="1" applyFill="1" applyBorder="1" applyAlignment="1">
      <alignment horizontal="center" vertical="center" wrapText="1"/>
    </xf>
    <xf numFmtId="4" fontId="6" fillId="2" borderId="16" xfId="0" applyNumberFormat="1" applyFont="1" applyFill="1" applyBorder="1" applyAlignment="1">
      <alignment horizontal="center" vertical="center" wrapText="1"/>
    </xf>
    <xf numFmtId="4" fontId="11" fillId="5" borderId="1" xfId="0" applyNumberFormat="1" applyFont="1" applyFill="1" applyBorder="1" applyAlignment="1">
      <alignment horizontal="right" vertical="center"/>
    </xf>
    <xf numFmtId="4" fontId="23" fillId="5" borderId="1" xfId="0" applyNumberFormat="1" applyFont="1" applyFill="1" applyBorder="1" applyAlignment="1">
      <alignment horizontal="right" vertical="center"/>
    </xf>
    <xf numFmtId="4" fontId="11" fillId="5" borderId="5" xfId="0" applyNumberFormat="1" applyFont="1" applyFill="1" applyBorder="1" applyAlignment="1">
      <alignment horizontal="right" vertical="center"/>
    </xf>
    <xf numFmtId="4" fontId="23" fillId="5" borderId="5" xfId="0" applyNumberFormat="1" applyFont="1" applyFill="1" applyBorder="1" applyAlignment="1">
      <alignment horizontal="right" vertical="center"/>
    </xf>
    <xf numFmtId="3" fontId="24" fillId="3" borderId="1" xfId="0" applyNumberFormat="1" applyFont="1" applyFill="1" applyBorder="1" applyAlignment="1">
      <alignment horizontal="center" vertical="center"/>
    </xf>
    <xf numFmtId="3" fontId="24" fillId="3" borderId="5" xfId="0" applyNumberFormat="1" applyFont="1" applyFill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3" fontId="18" fillId="0" borderId="0" xfId="0" applyNumberFormat="1" applyFont="1" applyAlignment="1">
      <alignment horizontal="center" vertical="center"/>
    </xf>
    <xf numFmtId="3" fontId="19" fillId="0" borderId="5" xfId="0" applyNumberFormat="1" applyFont="1" applyBorder="1" applyAlignment="1">
      <alignment horizontal="center" vertical="center"/>
    </xf>
    <xf numFmtId="0" fontId="21" fillId="5" borderId="4" xfId="0" applyFont="1" applyFill="1" applyBorder="1" applyAlignment="1">
      <alignment horizontal="center" vertical="center" wrapText="1"/>
    </xf>
    <xf numFmtId="3" fontId="18" fillId="0" borderId="5" xfId="0" applyNumberFormat="1" applyFont="1" applyBorder="1" applyAlignment="1">
      <alignment horizontal="center" vertical="center"/>
    </xf>
    <xf numFmtId="3" fontId="14" fillId="6" borderId="6" xfId="1" applyNumberFormat="1" applyFont="1" applyBorder="1" applyAlignment="1">
      <alignment horizontal="center" vertical="center" wrapText="1"/>
    </xf>
    <xf numFmtId="3" fontId="14" fillId="6" borderId="7" xfId="1" applyNumberFormat="1" applyFont="1" applyBorder="1" applyAlignment="1">
      <alignment horizontal="center" vertical="center" wrapText="1"/>
    </xf>
    <xf numFmtId="0" fontId="12" fillId="5" borderId="18" xfId="0" applyFont="1" applyFill="1" applyBorder="1" applyAlignment="1">
      <alignment horizontal="center" vertical="center" wrapText="1"/>
    </xf>
    <xf numFmtId="0" fontId="12" fillId="5" borderId="19" xfId="0" applyFont="1" applyFill="1" applyBorder="1" applyAlignment="1">
      <alignment horizontal="center" vertical="center" wrapText="1"/>
    </xf>
    <xf numFmtId="3" fontId="12" fillId="5" borderId="18" xfId="0" applyNumberFormat="1" applyFont="1" applyFill="1" applyBorder="1" applyAlignment="1">
      <alignment horizontal="center" vertical="center" wrapText="1"/>
    </xf>
    <xf numFmtId="3" fontId="12" fillId="5" borderId="19" xfId="0" applyNumberFormat="1" applyFont="1" applyFill="1" applyBorder="1" applyAlignment="1">
      <alignment horizontal="center" vertical="center" wrapText="1"/>
    </xf>
    <xf numFmtId="3" fontId="12" fillId="5" borderId="20" xfId="0" applyNumberFormat="1" applyFont="1" applyFill="1" applyBorder="1" applyAlignment="1">
      <alignment horizontal="center" vertical="center" wrapText="1"/>
    </xf>
    <xf numFmtId="3" fontId="12" fillId="5" borderId="21" xfId="0" applyNumberFormat="1" applyFont="1" applyFill="1" applyBorder="1" applyAlignment="1">
      <alignment horizontal="center" vertical="center" wrapText="1"/>
    </xf>
    <xf numFmtId="0" fontId="12" fillId="5" borderId="22" xfId="0" applyFont="1" applyFill="1" applyBorder="1" applyAlignment="1">
      <alignment horizontal="center" vertical="center"/>
    </xf>
    <xf numFmtId="0" fontId="12" fillId="5" borderId="23" xfId="0" applyFont="1" applyFill="1" applyBorder="1" applyAlignment="1">
      <alignment horizontal="center" vertical="center"/>
    </xf>
    <xf numFmtId="0" fontId="2" fillId="0" borderId="17" xfId="0" applyFont="1" applyBorder="1" applyAlignment="1">
      <alignment vertical="center" wrapText="1"/>
    </xf>
    <xf numFmtId="0" fontId="13" fillId="3" borderId="8" xfId="0" applyFont="1" applyFill="1" applyBorder="1" applyAlignment="1">
      <alignment horizontal="center" vertical="center" wrapText="1"/>
    </xf>
    <xf numFmtId="0" fontId="13" fillId="3" borderId="9" xfId="0" applyFont="1" applyFill="1" applyBorder="1" applyAlignment="1">
      <alignment horizontal="center" vertical="center" wrapText="1"/>
    </xf>
    <xf numFmtId="0" fontId="13" fillId="3" borderId="10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center" vertical="center" wrapText="1"/>
    </xf>
    <xf numFmtId="0" fontId="17" fillId="0" borderId="0" xfId="0" applyFont="1" applyAlignment="1">
      <alignment horizontal="right" vertical="center"/>
    </xf>
    <xf numFmtId="0" fontId="15" fillId="0" borderId="0" xfId="0" applyFont="1" applyAlignment="1">
      <alignment horizontal="right" vertical="center"/>
    </xf>
    <xf numFmtId="0" fontId="25" fillId="6" borderId="13" xfId="1" applyFont="1" applyBorder="1" applyAlignment="1">
      <alignment horizontal="center" vertical="center" wrapText="1"/>
    </xf>
    <xf numFmtId="0" fontId="25" fillId="6" borderId="14" xfId="1" applyFont="1" applyBorder="1" applyAlignment="1">
      <alignment horizontal="center" vertical="center" wrapText="1"/>
    </xf>
    <xf numFmtId="0" fontId="25" fillId="6" borderId="15" xfId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</cellXfs>
  <cellStyles count="2">
    <cellStyle name="%40 - Vurgu6" xfId="1" builtinId="5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39"/>
  <sheetViews>
    <sheetView tabSelected="1" topLeftCell="A22" zoomScale="60" zoomScaleNormal="60" workbookViewId="0">
      <selection activeCell="I28" sqref="I28"/>
    </sheetView>
  </sheetViews>
  <sheetFormatPr defaultRowHeight="15" x14ac:dyDescent="0.25"/>
  <cols>
    <col min="1" max="1" width="12.5703125" style="12" customWidth="1"/>
    <col min="2" max="2" width="37.7109375" customWidth="1"/>
    <col min="3" max="3" width="30.7109375" customWidth="1"/>
    <col min="4" max="4" width="43.5703125" customWidth="1"/>
    <col min="5" max="5" width="28" customWidth="1"/>
    <col min="6" max="6" width="31.42578125" customWidth="1"/>
    <col min="7" max="7" width="59" customWidth="1"/>
    <col min="8" max="8" width="23.28515625" customWidth="1"/>
    <col min="9" max="9" width="26.5703125" customWidth="1"/>
    <col min="10" max="10" width="26.7109375" customWidth="1"/>
    <col min="11" max="11" width="25.28515625" customWidth="1"/>
  </cols>
  <sheetData>
    <row r="1" spans="1:11" ht="23.25" customHeight="1" x14ac:dyDescent="0.4">
      <c r="A1" s="62" t="s">
        <v>29</v>
      </c>
      <c r="B1" s="62"/>
      <c r="C1" s="62"/>
      <c r="D1" s="62"/>
      <c r="E1" s="62"/>
      <c r="F1" s="62"/>
      <c r="G1" s="62"/>
      <c r="H1" s="62"/>
      <c r="I1" s="62"/>
      <c r="J1" s="62"/>
      <c r="K1" s="62"/>
    </row>
    <row r="2" spans="1:11" ht="27" customHeight="1" x14ac:dyDescent="0.25">
      <c r="A2" s="63" t="s">
        <v>127</v>
      </c>
      <c r="B2" s="63"/>
      <c r="C2" s="63"/>
      <c r="D2" s="63"/>
      <c r="E2" s="63"/>
      <c r="F2" s="63"/>
      <c r="G2" s="63"/>
      <c r="H2" s="63"/>
      <c r="I2" s="63"/>
      <c r="J2" s="63"/>
      <c r="K2" s="63"/>
    </row>
    <row r="3" spans="1:11" ht="24" customHeight="1" x14ac:dyDescent="0.25">
      <c r="A3" s="63" t="s">
        <v>128</v>
      </c>
      <c r="B3" s="63"/>
      <c r="C3" s="63"/>
      <c r="D3" s="63"/>
      <c r="E3" s="63"/>
      <c r="F3" s="63"/>
      <c r="G3" s="63"/>
      <c r="H3" s="63"/>
      <c r="I3" s="63"/>
      <c r="J3" s="63"/>
      <c r="K3" s="63"/>
    </row>
    <row r="4" spans="1:11" ht="21" customHeight="1" thickBot="1" x14ac:dyDescent="0.3">
      <c r="A4" s="19"/>
      <c r="B4" s="64"/>
      <c r="C4" s="65"/>
      <c r="D4" s="65"/>
      <c r="E4" s="65"/>
      <c r="F4" s="65"/>
      <c r="G4" s="65"/>
      <c r="H4" s="65"/>
      <c r="I4" s="65"/>
      <c r="J4" s="65"/>
      <c r="K4" s="65"/>
    </row>
    <row r="5" spans="1:11" ht="54" customHeight="1" x14ac:dyDescent="0.25">
      <c r="A5" s="14" t="s">
        <v>27</v>
      </c>
      <c r="B5" s="15" t="s">
        <v>26</v>
      </c>
      <c r="C5" s="15" t="s">
        <v>0</v>
      </c>
      <c r="D5" s="15" t="s">
        <v>2</v>
      </c>
      <c r="E5" s="15" t="s">
        <v>1</v>
      </c>
      <c r="F5" s="15" t="s">
        <v>3</v>
      </c>
      <c r="G5" s="15" t="s">
        <v>4</v>
      </c>
      <c r="H5" s="15" t="s">
        <v>5</v>
      </c>
      <c r="I5" s="15" t="s">
        <v>28</v>
      </c>
      <c r="J5" s="15" t="s">
        <v>125</v>
      </c>
      <c r="K5" s="16" t="s">
        <v>126</v>
      </c>
    </row>
    <row r="6" spans="1:11" ht="45" customHeight="1" x14ac:dyDescent="0.25">
      <c r="A6" s="20">
        <v>1</v>
      </c>
      <c r="B6" s="24" t="s">
        <v>6</v>
      </c>
      <c r="C6" s="24" t="s">
        <v>43</v>
      </c>
      <c r="D6" s="24" t="s">
        <v>44</v>
      </c>
      <c r="E6" s="24" t="s">
        <v>7</v>
      </c>
      <c r="F6" s="24" t="s">
        <v>8</v>
      </c>
      <c r="G6" s="24" t="s">
        <v>45</v>
      </c>
      <c r="H6" s="24" t="s">
        <v>80</v>
      </c>
      <c r="I6" s="25">
        <v>686260253</v>
      </c>
      <c r="J6" s="25">
        <v>284260253</v>
      </c>
      <c r="K6" s="21">
        <v>122000000</v>
      </c>
    </row>
    <row r="7" spans="1:11" ht="45" customHeight="1" x14ac:dyDescent="0.25">
      <c r="A7" s="20">
        <v>2</v>
      </c>
      <c r="B7" s="24" t="s">
        <v>6</v>
      </c>
      <c r="C7" s="24" t="s">
        <v>46</v>
      </c>
      <c r="D7" s="24" t="s">
        <v>140</v>
      </c>
      <c r="E7" s="24" t="s">
        <v>7</v>
      </c>
      <c r="F7" s="24" t="s">
        <v>8</v>
      </c>
      <c r="G7" s="24" t="s">
        <v>47</v>
      </c>
      <c r="H7" s="24" t="s">
        <v>81</v>
      </c>
      <c r="I7" s="25">
        <v>941714557</v>
      </c>
      <c r="J7" s="25">
        <v>341714557</v>
      </c>
      <c r="K7" s="21">
        <v>300000000</v>
      </c>
    </row>
    <row r="8" spans="1:11" ht="45" customHeight="1" x14ac:dyDescent="0.25">
      <c r="A8" s="20">
        <v>3</v>
      </c>
      <c r="B8" s="24" t="s">
        <v>6</v>
      </c>
      <c r="C8" s="24" t="s">
        <v>48</v>
      </c>
      <c r="D8" s="24" t="s">
        <v>141</v>
      </c>
      <c r="E8" s="24" t="s">
        <v>7</v>
      </c>
      <c r="F8" s="24" t="s">
        <v>8</v>
      </c>
      <c r="G8" s="24" t="s">
        <v>49</v>
      </c>
      <c r="H8" s="24" t="s">
        <v>82</v>
      </c>
      <c r="I8" s="25">
        <v>1611425903</v>
      </c>
      <c r="J8" s="25">
        <v>265996551</v>
      </c>
      <c r="K8" s="21">
        <v>330000000</v>
      </c>
    </row>
    <row r="9" spans="1:11" ht="45" customHeight="1" x14ac:dyDescent="0.25">
      <c r="A9" s="20">
        <v>4</v>
      </c>
      <c r="B9" s="24" t="s">
        <v>6</v>
      </c>
      <c r="C9" s="24" t="s">
        <v>50</v>
      </c>
      <c r="D9" s="24" t="s">
        <v>142</v>
      </c>
      <c r="E9" s="24" t="s">
        <v>7</v>
      </c>
      <c r="F9" s="24" t="s">
        <v>8</v>
      </c>
      <c r="G9" s="24" t="s">
        <v>51</v>
      </c>
      <c r="H9" s="24" t="s">
        <v>82</v>
      </c>
      <c r="I9" s="25">
        <v>2455665612</v>
      </c>
      <c r="J9" s="25">
        <v>249891180</v>
      </c>
      <c r="K9" s="21">
        <v>210000000</v>
      </c>
    </row>
    <row r="10" spans="1:11" ht="45" customHeight="1" x14ac:dyDescent="0.25">
      <c r="A10" s="20">
        <v>5</v>
      </c>
      <c r="B10" s="24" t="s">
        <v>6</v>
      </c>
      <c r="C10" s="24" t="s">
        <v>52</v>
      </c>
      <c r="D10" s="24" t="s">
        <v>143</v>
      </c>
      <c r="E10" s="24" t="s">
        <v>7</v>
      </c>
      <c r="F10" s="24" t="s">
        <v>8</v>
      </c>
      <c r="G10" s="24" t="s">
        <v>53</v>
      </c>
      <c r="H10" s="24" t="s">
        <v>69</v>
      </c>
      <c r="I10" s="25">
        <v>903044250</v>
      </c>
      <c r="J10" s="25">
        <v>203044250</v>
      </c>
      <c r="K10" s="21">
        <v>200000000</v>
      </c>
    </row>
    <row r="11" spans="1:11" ht="45" customHeight="1" x14ac:dyDescent="0.25">
      <c r="A11" s="20">
        <v>6</v>
      </c>
      <c r="B11" s="24" t="s">
        <v>6</v>
      </c>
      <c r="C11" s="24" t="s">
        <v>77</v>
      </c>
      <c r="D11" s="24" t="s">
        <v>70</v>
      </c>
      <c r="E11" s="24" t="s">
        <v>7</v>
      </c>
      <c r="F11" s="24" t="s">
        <v>8</v>
      </c>
      <c r="G11" s="24" t="s">
        <v>71</v>
      </c>
      <c r="H11" s="22" t="s">
        <v>79</v>
      </c>
      <c r="I11" s="25">
        <v>302827000</v>
      </c>
      <c r="J11" s="25">
        <v>15500000</v>
      </c>
      <c r="K11" s="21">
        <v>20000000</v>
      </c>
    </row>
    <row r="12" spans="1:11" ht="38.25" customHeight="1" x14ac:dyDescent="0.25">
      <c r="A12" s="59" t="s">
        <v>38</v>
      </c>
      <c r="B12" s="60"/>
      <c r="C12" s="60"/>
      <c r="D12" s="60"/>
      <c r="E12" s="60"/>
      <c r="F12" s="60"/>
      <c r="G12" s="60"/>
      <c r="H12" s="61"/>
      <c r="I12" s="17">
        <f>SUM(I6:I11)</f>
        <v>6900937575</v>
      </c>
      <c r="J12" s="17">
        <f>SUM(J6:J11)</f>
        <v>1360406791</v>
      </c>
      <c r="K12" s="18">
        <f>SUM(K6:K11)</f>
        <v>1182000000</v>
      </c>
    </row>
    <row r="13" spans="1:11" ht="38.25" customHeight="1" x14ac:dyDescent="0.25">
      <c r="A13" s="34">
        <v>7</v>
      </c>
      <c r="B13" s="24" t="s">
        <v>59</v>
      </c>
      <c r="C13" s="24" t="s">
        <v>60</v>
      </c>
      <c r="D13" s="24" t="s">
        <v>130</v>
      </c>
      <c r="E13" s="24" t="s">
        <v>10</v>
      </c>
      <c r="F13" s="24" t="s">
        <v>9</v>
      </c>
      <c r="G13" s="32" t="s">
        <v>131</v>
      </c>
      <c r="H13" s="30" t="s">
        <v>132</v>
      </c>
      <c r="I13" s="33">
        <v>3917000000</v>
      </c>
      <c r="J13" s="33">
        <v>3917000000</v>
      </c>
      <c r="K13" s="31" t="s">
        <v>106</v>
      </c>
    </row>
    <row r="14" spans="1:11" ht="45" customHeight="1" x14ac:dyDescent="0.25">
      <c r="A14" s="20">
        <v>8</v>
      </c>
      <c r="B14" s="24" t="s">
        <v>59</v>
      </c>
      <c r="C14" s="24" t="s">
        <v>60</v>
      </c>
      <c r="D14" s="24" t="s">
        <v>54</v>
      </c>
      <c r="E14" s="24" t="s">
        <v>10</v>
      </c>
      <c r="F14" s="24" t="s">
        <v>9</v>
      </c>
      <c r="G14" s="24" t="s">
        <v>61</v>
      </c>
      <c r="H14" s="24" t="s">
        <v>83</v>
      </c>
      <c r="I14" s="25">
        <v>3970000000</v>
      </c>
      <c r="J14" s="25">
        <v>360217000</v>
      </c>
      <c r="K14" s="21">
        <v>399997000</v>
      </c>
    </row>
    <row r="15" spans="1:11" ht="75" x14ac:dyDescent="0.25">
      <c r="A15" s="20">
        <v>9</v>
      </c>
      <c r="B15" s="24" t="s">
        <v>11</v>
      </c>
      <c r="C15" s="24" t="s">
        <v>62</v>
      </c>
      <c r="D15" s="24" t="s">
        <v>144</v>
      </c>
      <c r="E15" s="24" t="s">
        <v>12</v>
      </c>
      <c r="F15" s="24" t="s">
        <v>63</v>
      </c>
      <c r="G15" s="24" t="s">
        <v>64</v>
      </c>
      <c r="H15" s="24" t="s">
        <v>84</v>
      </c>
      <c r="I15" s="25">
        <v>1725196448</v>
      </c>
      <c r="J15" s="25">
        <v>298608648</v>
      </c>
      <c r="K15" s="21">
        <v>128227000</v>
      </c>
    </row>
    <row r="16" spans="1:11" ht="45" customHeight="1" x14ac:dyDescent="0.25">
      <c r="A16" s="20">
        <v>10</v>
      </c>
      <c r="B16" s="24" t="s">
        <v>11</v>
      </c>
      <c r="C16" s="24" t="s">
        <v>78</v>
      </c>
      <c r="D16" s="24" t="s">
        <v>145</v>
      </c>
      <c r="E16" s="24" t="s">
        <v>12</v>
      </c>
      <c r="F16" s="24" t="s">
        <v>8</v>
      </c>
      <c r="G16" s="24" t="s">
        <v>65</v>
      </c>
      <c r="H16" s="24" t="s">
        <v>83</v>
      </c>
      <c r="I16" s="25">
        <v>5997482648</v>
      </c>
      <c r="J16" s="25">
        <v>4367447382</v>
      </c>
      <c r="K16" s="21">
        <v>420414000</v>
      </c>
    </row>
    <row r="17" spans="1:11" ht="75.75" customHeight="1" x14ac:dyDescent="0.25">
      <c r="A17" s="20">
        <v>11</v>
      </c>
      <c r="B17" s="24" t="s">
        <v>86</v>
      </c>
      <c r="C17" s="26" t="s">
        <v>129</v>
      </c>
      <c r="D17" s="43" t="s">
        <v>87</v>
      </c>
      <c r="E17" s="24" t="s">
        <v>88</v>
      </c>
      <c r="F17" s="27" t="s">
        <v>89</v>
      </c>
      <c r="G17" s="26" t="s">
        <v>90</v>
      </c>
      <c r="H17" s="26" t="s">
        <v>91</v>
      </c>
      <c r="I17" s="44">
        <v>196083000</v>
      </c>
      <c r="J17" s="25">
        <v>195083000</v>
      </c>
      <c r="K17" s="45">
        <v>1000000</v>
      </c>
    </row>
    <row r="18" spans="1:11" ht="45" customHeight="1" x14ac:dyDescent="0.25">
      <c r="A18" s="20">
        <v>12</v>
      </c>
      <c r="B18" s="24" t="s">
        <v>11</v>
      </c>
      <c r="C18" s="24" t="s">
        <v>66</v>
      </c>
      <c r="D18" s="24" t="s">
        <v>146</v>
      </c>
      <c r="E18" s="24" t="s">
        <v>12</v>
      </c>
      <c r="F18" s="24" t="s">
        <v>68</v>
      </c>
      <c r="G18" s="24" t="s">
        <v>67</v>
      </c>
      <c r="H18" s="24" t="s">
        <v>85</v>
      </c>
      <c r="I18" s="25">
        <v>698736595</v>
      </c>
      <c r="J18" s="25">
        <v>320109877</v>
      </c>
      <c r="K18" s="21">
        <v>84082000</v>
      </c>
    </row>
    <row r="19" spans="1:11" ht="44.25" customHeight="1" x14ac:dyDescent="0.25">
      <c r="A19" s="59" t="s">
        <v>39</v>
      </c>
      <c r="B19" s="60"/>
      <c r="C19" s="60"/>
      <c r="D19" s="60"/>
      <c r="E19" s="60"/>
      <c r="F19" s="60"/>
      <c r="G19" s="60"/>
      <c r="H19" s="61"/>
      <c r="I19" s="17">
        <f>SUM(I13:I18)</f>
        <v>16504498691</v>
      </c>
      <c r="J19" s="17">
        <f>SUM(J13:J18)</f>
        <v>9458465907</v>
      </c>
      <c r="K19" s="18">
        <f>SUM(K13:K18)</f>
        <v>1033720000</v>
      </c>
    </row>
    <row r="20" spans="1:11" ht="45" customHeight="1" x14ac:dyDescent="0.25">
      <c r="A20" s="20">
        <v>13</v>
      </c>
      <c r="B20" s="24" t="s">
        <v>31</v>
      </c>
      <c r="C20" s="24" t="s">
        <v>133</v>
      </c>
      <c r="D20" s="24" t="s">
        <v>13</v>
      </c>
      <c r="E20" s="24" t="s">
        <v>25</v>
      </c>
      <c r="F20" s="24" t="s">
        <v>8</v>
      </c>
      <c r="G20" s="24" t="s">
        <v>14</v>
      </c>
      <c r="H20" s="24" t="s">
        <v>92</v>
      </c>
      <c r="I20" s="22">
        <v>1000000</v>
      </c>
      <c r="J20" s="24" t="s">
        <v>15</v>
      </c>
      <c r="K20" s="23">
        <v>1000000</v>
      </c>
    </row>
    <row r="21" spans="1:11" ht="61.5" customHeight="1" x14ac:dyDescent="0.25">
      <c r="A21" s="20">
        <v>14</v>
      </c>
      <c r="B21" s="24" t="s">
        <v>31</v>
      </c>
      <c r="C21" s="24" t="s">
        <v>17</v>
      </c>
      <c r="D21" s="24" t="s">
        <v>55</v>
      </c>
      <c r="E21" s="24" t="s">
        <v>25</v>
      </c>
      <c r="F21" s="24" t="s">
        <v>8</v>
      </c>
      <c r="G21" s="24" t="s">
        <v>18</v>
      </c>
      <c r="H21" s="24" t="s">
        <v>93</v>
      </c>
      <c r="I21" s="22">
        <v>17000000</v>
      </c>
      <c r="J21" s="24" t="s">
        <v>15</v>
      </c>
      <c r="K21" s="23">
        <v>7000000</v>
      </c>
    </row>
    <row r="22" spans="1:11" ht="45" customHeight="1" x14ac:dyDescent="0.25">
      <c r="A22" s="56">
        <v>15</v>
      </c>
      <c r="B22" s="50" t="s">
        <v>31</v>
      </c>
      <c r="C22" s="50" t="s">
        <v>72</v>
      </c>
      <c r="D22" s="24" t="s">
        <v>97</v>
      </c>
      <c r="E22" s="50" t="s">
        <v>25</v>
      </c>
      <c r="F22" s="50" t="s">
        <v>8</v>
      </c>
      <c r="G22" s="50" t="s">
        <v>73</v>
      </c>
      <c r="H22" s="50" t="s">
        <v>96</v>
      </c>
      <c r="I22" s="52">
        <v>37000000</v>
      </c>
      <c r="J22" s="52">
        <v>12000000</v>
      </c>
      <c r="K22" s="54">
        <v>15000000</v>
      </c>
    </row>
    <row r="23" spans="1:11" ht="45" customHeight="1" x14ac:dyDescent="0.25">
      <c r="A23" s="57"/>
      <c r="B23" s="51"/>
      <c r="C23" s="51"/>
      <c r="D23" s="24" t="s">
        <v>95</v>
      </c>
      <c r="E23" s="51"/>
      <c r="F23" s="51"/>
      <c r="G23" s="51"/>
      <c r="H23" s="51"/>
      <c r="I23" s="53"/>
      <c r="J23" s="53"/>
      <c r="K23" s="55"/>
    </row>
    <row r="24" spans="1:11" ht="45" customHeight="1" x14ac:dyDescent="0.25">
      <c r="A24" s="20">
        <v>16</v>
      </c>
      <c r="B24" s="24" t="s">
        <v>31</v>
      </c>
      <c r="C24" s="24" t="s">
        <v>134</v>
      </c>
      <c r="D24" s="24" t="s">
        <v>56</v>
      </c>
      <c r="E24" s="24" t="s">
        <v>25</v>
      </c>
      <c r="F24" s="24" t="s">
        <v>8</v>
      </c>
      <c r="G24" s="24" t="s">
        <v>57</v>
      </c>
      <c r="H24" s="24" t="s">
        <v>92</v>
      </c>
      <c r="I24" s="22">
        <v>20750000</v>
      </c>
      <c r="J24" s="22" t="s">
        <v>15</v>
      </c>
      <c r="K24" s="23">
        <v>20750000</v>
      </c>
    </row>
    <row r="25" spans="1:11" ht="45" customHeight="1" x14ac:dyDescent="0.25">
      <c r="A25" s="20">
        <v>17</v>
      </c>
      <c r="B25" s="24" t="s">
        <v>31</v>
      </c>
      <c r="C25" s="24" t="s">
        <v>135</v>
      </c>
      <c r="D25" s="24" t="s">
        <v>16</v>
      </c>
      <c r="E25" s="24" t="s">
        <v>25</v>
      </c>
      <c r="F25" s="24" t="s">
        <v>8</v>
      </c>
      <c r="G25" s="24" t="s">
        <v>74</v>
      </c>
      <c r="H25" s="24" t="s">
        <v>92</v>
      </c>
      <c r="I25" s="22">
        <v>1250000</v>
      </c>
      <c r="J25" s="24" t="s">
        <v>15</v>
      </c>
      <c r="K25" s="23">
        <v>1250000</v>
      </c>
    </row>
    <row r="26" spans="1:11" ht="45" customHeight="1" x14ac:dyDescent="0.25">
      <c r="A26" s="56">
        <v>18</v>
      </c>
      <c r="B26" s="50" t="s">
        <v>31</v>
      </c>
      <c r="C26" s="50" t="s">
        <v>19</v>
      </c>
      <c r="D26" s="24" t="s">
        <v>75</v>
      </c>
      <c r="E26" s="50" t="s">
        <v>25</v>
      </c>
      <c r="F26" s="50" t="s">
        <v>8</v>
      </c>
      <c r="G26" s="24" t="s">
        <v>76</v>
      </c>
      <c r="H26" s="24" t="s">
        <v>94</v>
      </c>
      <c r="I26" s="52">
        <v>21099100</v>
      </c>
      <c r="J26" s="52">
        <v>11099100</v>
      </c>
      <c r="K26" s="54">
        <v>10000000</v>
      </c>
    </row>
    <row r="27" spans="1:11" ht="45" customHeight="1" x14ac:dyDescent="0.25">
      <c r="A27" s="57"/>
      <c r="B27" s="51"/>
      <c r="C27" s="51"/>
      <c r="D27" s="24" t="s">
        <v>98</v>
      </c>
      <c r="E27" s="51"/>
      <c r="F27" s="51"/>
      <c r="G27" s="24" t="s">
        <v>58</v>
      </c>
      <c r="H27" s="24" t="s">
        <v>99</v>
      </c>
      <c r="I27" s="53"/>
      <c r="J27" s="53"/>
      <c r="K27" s="55"/>
    </row>
    <row r="28" spans="1:11" ht="30.75" customHeight="1" x14ac:dyDescent="0.25">
      <c r="A28" s="59" t="s">
        <v>40</v>
      </c>
      <c r="B28" s="60"/>
      <c r="C28" s="60"/>
      <c r="D28" s="60"/>
      <c r="E28" s="60"/>
      <c r="F28" s="60"/>
      <c r="G28" s="60"/>
      <c r="H28" s="61"/>
      <c r="I28" s="17">
        <f>SUM(I20:I27)</f>
        <v>98099100</v>
      </c>
      <c r="J28" s="17">
        <f>SUM(J20:J27)</f>
        <v>23099100</v>
      </c>
      <c r="K28" s="18">
        <f>SUM(K20:K27)</f>
        <v>55000000</v>
      </c>
    </row>
    <row r="29" spans="1:11" ht="66.75" customHeight="1" x14ac:dyDescent="0.25">
      <c r="A29" s="35">
        <v>19</v>
      </c>
      <c r="B29" s="24" t="s">
        <v>101</v>
      </c>
      <c r="C29" s="26" t="s">
        <v>102</v>
      </c>
      <c r="D29" s="28" t="s">
        <v>103</v>
      </c>
      <c r="E29" s="24" t="s">
        <v>104</v>
      </c>
      <c r="F29" s="24" t="s">
        <v>8</v>
      </c>
      <c r="G29" s="28" t="s">
        <v>105</v>
      </c>
      <c r="H29" s="24" t="s">
        <v>92</v>
      </c>
      <c r="I29" s="25">
        <v>34365000</v>
      </c>
      <c r="J29" s="25" t="s">
        <v>106</v>
      </c>
      <c r="K29" s="21">
        <v>34365000</v>
      </c>
    </row>
    <row r="30" spans="1:11" ht="36.75" customHeight="1" x14ac:dyDescent="0.25">
      <c r="A30" s="35">
        <v>20</v>
      </c>
      <c r="B30" s="24" t="s">
        <v>101</v>
      </c>
      <c r="C30" s="26" t="s">
        <v>107</v>
      </c>
      <c r="D30" s="26" t="s">
        <v>108</v>
      </c>
      <c r="E30" s="24" t="s">
        <v>104</v>
      </c>
      <c r="F30" s="24" t="s">
        <v>8</v>
      </c>
      <c r="G30" s="26" t="s">
        <v>109</v>
      </c>
      <c r="H30" s="26" t="s">
        <v>92</v>
      </c>
      <c r="I30" s="44">
        <v>12600000</v>
      </c>
      <c r="J30" s="25" t="s">
        <v>106</v>
      </c>
      <c r="K30" s="45">
        <v>12600000</v>
      </c>
    </row>
    <row r="31" spans="1:11" ht="45" customHeight="1" x14ac:dyDescent="0.25">
      <c r="A31" s="20">
        <v>21</v>
      </c>
      <c r="B31" s="24" t="s">
        <v>20</v>
      </c>
      <c r="C31" s="24" t="s">
        <v>136</v>
      </c>
      <c r="D31" s="24" t="s">
        <v>22</v>
      </c>
      <c r="E31" s="24" t="s">
        <v>21</v>
      </c>
      <c r="F31" s="24" t="s">
        <v>8</v>
      </c>
      <c r="G31" s="24" t="s">
        <v>23</v>
      </c>
      <c r="H31" s="24" t="s">
        <v>100</v>
      </c>
      <c r="I31" s="25">
        <v>217889000</v>
      </c>
      <c r="J31" s="25">
        <v>7753360</v>
      </c>
      <c r="K31" s="21">
        <v>1000</v>
      </c>
    </row>
    <row r="32" spans="1:11" ht="45" customHeight="1" x14ac:dyDescent="0.25">
      <c r="A32" s="59" t="s">
        <v>41</v>
      </c>
      <c r="B32" s="60"/>
      <c r="C32" s="60"/>
      <c r="D32" s="60"/>
      <c r="E32" s="60"/>
      <c r="F32" s="60"/>
      <c r="G32" s="60"/>
      <c r="H32" s="61"/>
      <c r="I32" s="41">
        <f>SUM(I29:I31)</f>
        <v>264854000</v>
      </c>
      <c r="J32" s="41">
        <f>SUM(J31)</f>
        <v>7753360</v>
      </c>
      <c r="K32" s="42">
        <f>SUM(K29:K31)</f>
        <v>46966000</v>
      </c>
    </row>
    <row r="33" spans="1:11" ht="45" customHeight="1" x14ac:dyDescent="0.25">
      <c r="A33" s="46">
        <v>22</v>
      </c>
      <c r="B33" s="26" t="s">
        <v>112</v>
      </c>
      <c r="C33" s="43" t="s">
        <v>113</v>
      </c>
      <c r="D33" s="26" t="s">
        <v>114</v>
      </c>
      <c r="E33" s="24" t="s">
        <v>115</v>
      </c>
      <c r="F33" s="43" t="s">
        <v>8</v>
      </c>
      <c r="G33" s="26" t="s">
        <v>116</v>
      </c>
      <c r="H33" s="43" t="s">
        <v>117</v>
      </c>
      <c r="I33" s="29">
        <v>127800000</v>
      </c>
      <c r="J33" s="25" t="s">
        <v>106</v>
      </c>
      <c r="K33" s="47">
        <v>1000</v>
      </c>
    </row>
    <row r="34" spans="1:11" ht="45" customHeight="1" x14ac:dyDescent="0.25">
      <c r="A34" s="59" t="s">
        <v>110</v>
      </c>
      <c r="B34" s="60"/>
      <c r="C34" s="60"/>
      <c r="D34" s="60"/>
      <c r="E34" s="60"/>
      <c r="F34" s="60"/>
      <c r="G34" s="60"/>
      <c r="H34" s="61"/>
      <c r="I34" s="41">
        <f>SUM(I33)</f>
        <v>127800000</v>
      </c>
      <c r="J34" s="41"/>
      <c r="K34" s="42">
        <f>SUM(K33)</f>
        <v>1000</v>
      </c>
    </row>
    <row r="35" spans="1:11" ht="45" customHeight="1" x14ac:dyDescent="0.25">
      <c r="A35" s="34">
        <v>23</v>
      </c>
      <c r="B35" s="26" t="s">
        <v>118</v>
      </c>
      <c r="C35" s="43" t="s">
        <v>119</v>
      </c>
      <c r="D35" s="26" t="s">
        <v>120</v>
      </c>
      <c r="E35" s="24" t="s">
        <v>121</v>
      </c>
      <c r="F35" s="43" t="s">
        <v>8</v>
      </c>
      <c r="G35" s="26" t="s">
        <v>122</v>
      </c>
      <c r="H35" s="26" t="s">
        <v>123</v>
      </c>
      <c r="I35" s="29">
        <v>70003000</v>
      </c>
      <c r="J35" s="25" t="s">
        <v>106</v>
      </c>
      <c r="K35" s="21" t="s">
        <v>106</v>
      </c>
    </row>
    <row r="36" spans="1:11" ht="45" customHeight="1" x14ac:dyDescent="0.25">
      <c r="A36" s="34">
        <v>24</v>
      </c>
      <c r="B36" s="24" t="s">
        <v>118</v>
      </c>
      <c r="C36" s="26" t="s">
        <v>124</v>
      </c>
      <c r="D36" s="43" t="s">
        <v>120</v>
      </c>
      <c r="E36" s="24" t="s">
        <v>121</v>
      </c>
      <c r="F36" s="26" t="s">
        <v>8</v>
      </c>
      <c r="G36" s="26" t="s">
        <v>122</v>
      </c>
      <c r="H36" s="26" t="s">
        <v>123</v>
      </c>
      <c r="I36" s="44">
        <v>50000000</v>
      </c>
      <c r="J36" s="25" t="s">
        <v>106</v>
      </c>
      <c r="K36" s="21" t="s">
        <v>106</v>
      </c>
    </row>
    <row r="37" spans="1:11" ht="30.75" customHeight="1" x14ac:dyDescent="0.25">
      <c r="A37" s="59" t="s">
        <v>111</v>
      </c>
      <c r="B37" s="60"/>
      <c r="C37" s="60"/>
      <c r="D37" s="60"/>
      <c r="E37" s="60"/>
      <c r="F37" s="60"/>
      <c r="G37" s="60"/>
      <c r="H37" s="61"/>
      <c r="I37" s="17">
        <f>SUM(I35:I36)</f>
        <v>120003000</v>
      </c>
      <c r="J37" s="17"/>
      <c r="K37" s="18"/>
    </row>
    <row r="38" spans="1:11" ht="39.75" customHeight="1" thickBot="1" x14ac:dyDescent="0.3">
      <c r="A38" s="66" t="s">
        <v>30</v>
      </c>
      <c r="B38" s="67"/>
      <c r="C38" s="67"/>
      <c r="D38" s="67"/>
      <c r="E38" s="67"/>
      <c r="F38" s="67"/>
      <c r="G38" s="67"/>
      <c r="H38" s="68"/>
      <c r="I38" s="48">
        <f>SUM(I37,I34,I32,I28,I19,I12)</f>
        <v>24016192366</v>
      </c>
      <c r="J38" s="48">
        <f>SUM(J37,J34,J32,J28,J19,J12)</f>
        <v>10849725158</v>
      </c>
      <c r="K38" s="49">
        <f>SUM(K37,K34,K32,K28,K19,K12)</f>
        <v>2317687000</v>
      </c>
    </row>
    <row r="39" spans="1:11" x14ac:dyDescent="0.25">
      <c r="B39" s="1"/>
      <c r="C39" s="2"/>
      <c r="D39" s="2"/>
      <c r="E39" s="2"/>
      <c r="F39" s="58"/>
      <c r="G39" s="58"/>
      <c r="H39" s="58"/>
      <c r="I39" s="58"/>
      <c r="J39" s="58"/>
      <c r="K39" s="58"/>
    </row>
  </sheetData>
  <mergeCells count="30">
    <mergeCell ref="I22:I23"/>
    <mergeCell ref="J22:J23"/>
    <mergeCell ref="K22:K23"/>
    <mergeCell ref="A22:A23"/>
    <mergeCell ref="B22:B23"/>
    <mergeCell ref="C22:C23"/>
    <mergeCell ref="E22:E23"/>
    <mergeCell ref="F22:F23"/>
    <mergeCell ref="G22:G23"/>
    <mergeCell ref="F39:K39"/>
    <mergeCell ref="A32:H32"/>
    <mergeCell ref="A34:H34"/>
    <mergeCell ref="A1:K1"/>
    <mergeCell ref="A2:K2"/>
    <mergeCell ref="A3:K3"/>
    <mergeCell ref="B4:K4"/>
    <mergeCell ref="A38:H38"/>
    <mergeCell ref="A37:H37"/>
    <mergeCell ref="A28:H28"/>
    <mergeCell ref="A19:H19"/>
    <mergeCell ref="A12:H12"/>
    <mergeCell ref="B26:B27"/>
    <mergeCell ref="C26:C27"/>
    <mergeCell ref="F26:F27"/>
    <mergeCell ref="H22:H23"/>
    <mergeCell ref="E26:E27"/>
    <mergeCell ref="I26:I27"/>
    <mergeCell ref="J26:J27"/>
    <mergeCell ref="K26:K27"/>
    <mergeCell ref="A26:A27"/>
  </mergeCells>
  <pageMargins left="0.70866141732283472" right="0.70866141732283472" top="0.74803149606299213" bottom="0.74803149606299213" header="0.31496062992125984" footer="0.31496062992125984"/>
  <pageSetup paperSize="9" scale="3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2"/>
  <sheetViews>
    <sheetView workbookViewId="0">
      <selection activeCell="H8" sqref="H8"/>
    </sheetView>
  </sheetViews>
  <sheetFormatPr defaultRowHeight="15" x14ac:dyDescent="0.25"/>
  <cols>
    <col min="1" max="2" width="18.42578125" customWidth="1"/>
    <col min="3" max="3" width="23.140625" bestFit="1" customWidth="1"/>
    <col min="4" max="4" width="28.140625" customWidth="1"/>
    <col min="5" max="5" width="31" customWidth="1"/>
  </cols>
  <sheetData>
    <row r="1" spans="1:5" ht="28.5" customHeight="1" x14ac:dyDescent="0.25">
      <c r="A1" s="69" t="s">
        <v>29</v>
      </c>
      <c r="B1" s="69"/>
      <c r="C1" s="69"/>
      <c r="D1" s="69"/>
      <c r="E1" s="69"/>
    </row>
    <row r="2" spans="1:5" ht="21" customHeight="1" x14ac:dyDescent="0.25">
      <c r="A2" s="69" t="s">
        <v>137</v>
      </c>
      <c r="B2" s="69"/>
      <c r="C2" s="69"/>
      <c r="D2" s="69"/>
      <c r="E2" s="69"/>
    </row>
    <row r="3" spans="1:5" ht="30" customHeight="1" x14ac:dyDescent="0.25">
      <c r="A3" s="69" t="s">
        <v>42</v>
      </c>
      <c r="B3" s="69"/>
      <c r="C3" s="69"/>
      <c r="D3" s="69"/>
      <c r="E3" s="69"/>
    </row>
    <row r="4" spans="1:5" ht="23.25" thickBot="1" x14ac:dyDescent="0.35">
      <c r="A4" s="4"/>
      <c r="E4" s="3"/>
    </row>
    <row r="5" spans="1:5" ht="56.25" x14ac:dyDescent="0.25">
      <c r="A5" s="6" t="s">
        <v>32</v>
      </c>
      <c r="B5" s="7" t="s">
        <v>37</v>
      </c>
      <c r="C5" s="7" t="s">
        <v>33</v>
      </c>
      <c r="D5" s="7" t="s">
        <v>138</v>
      </c>
      <c r="E5" s="8" t="s">
        <v>126</v>
      </c>
    </row>
    <row r="6" spans="1:5" ht="18.75" x14ac:dyDescent="0.25">
      <c r="A6" s="9" t="s">
        <v>24</v>
      </c>
      <c r="B6" s="5">
        <v>6</v>
      </c>
      <c r="C6" s="37">
        <v>6900937575</v>
      </c>
      <c r="D6" s="37">
        <v>1360406791</v>
      </c>
      <c r="E6" s="39">
        <v>1182000000</v>
      </c>
    </row>
    <row r="7" spans="1:5" ht="18.75" x14ac:dyDescent="0.25">
      <c r="A7" s="9" t="s">
        <v>34</v>
      </c>
      <c r="B7" s="5">
        <v>6</v>
      </c>
      <c r="C7" s="37">
        <v>16504498691</v>
      </c>
      <c r="D7" s="37">
        <v>9458465907</v>
      </c>
      <c r="E7" s="39">
        <v>1033720000</v>
      </c>
    </row>
    <row r="8" spans="1:5" ht="18.75" x14ac:dyDescent="0.25">
      <c r="A8" s="9" t="s">
        <v>35</v>
      </c>
      <c r="B8" s="5">
        <v>7</v>
      </c>
      <c r="C8" s="37">
        <v>98099100</v>
      </c>
      <c r="D8" s="37">
        <v>23099100</v>
      </c>
      <c r="E8" s="39">
        <v>55000000</v>
      </c>
    </row>
    <row r="9" spans="1:5" ht="18.75" x14ac:dyDescent="0.25">
      <c r="A9" s="9" t="s">
        <v>21</v>
      </c>
      <c r="B9" s="5">
        <v>3</v>
      </c>
      <c r="C9" s="38">
        <v>264854000</v>
      </c>
      <c r="D9" s="38">
        <v>7753360</v>
      </c>
      <c r="E9" s="40">
        <v>46966000</v>
      </c>
    </row>
    <row r="10" spans="1:5" ht="38.25" thickBot="1" x14ac:dyDescent="0.3">
      <c r="A10" s="9" t="s">
        <v>139</v>
      </c>
      <c r="B10" s="5">
        <v>1</v>
      </c>
      <c r="C10" s="38">
        <v>127800000</v>
      </c>
      <c r="D10" s="13"/>
      <c r="E10" s="40">
        <v>1000</v>
      </c>
    </row>
    <row r="11" spans="1:5" ht="19.5" thickBot="1" x14ac:dyDescent="0.3">
      <c r="A11" s="9" t="s">
        <v>111</v>
      </c>
      <c r="B11" s="5">
        <v>2</v>
      </c>
      <c r="C11" s="37">
        <v>120003000</v>
      </c>
      <c r="D11" s="13"/>
      <c r="E11" s="13"/>
    </row>
    <row r="12" spans="1:5" ht="19.5" thickBot="1" x14ac:dyDescent="0.3">
      <c r="A12" s="10" t="s">
        <v>36</v>
      </c>
      <c r="B12" s="11">
        <f>SUM(B6:B11)</f>
        <v>25</v>
      </c>
      <c r="C12" s="36">
        <f>SUM(C6:C11)</f>
        <v>24016192366</v>
      </c>
      <c r="D12" s="36">
        <f>SUM(D6:D11)</f>
        <v>10849725158</v>
      </c>
      <c r="E12" s="36">
        <f>SUM(E6:E11)</f>
        <v>2317687000</v>
      </c>
    </row>
  </sheetData>
  <mergeCells count="3">
    <mergeCell ref="A1:E1"/>
    <mergeCell ref="A2:E2"/>
    <mergeCell ref="A3:E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1</vt:i4>
      </vt:variant>
    </vt:vector>
  </HeadingPairs>
  <TitlesOfParts>
    <vt:vector size="3" baseType="lpstr">
      <vt:lpstr>YATIRIMLAR</vt:lpstr>
      <vt:lpstr>SEKTÖRLERE GÖRE</vt:lpstr>
      <vt:lpstr>YATIRIMLAR!Yazdırma_Başlıkları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2025-01-27T07:34:17Z</dcterms:modified>
</cp:coreProperties>
</file>